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610"/>
  </bookViews>
  <sheets>
    <sheet name="добив-2026" sheetId="30" r:id="rId1"/>
  </sheets>
  <calcPr calcId="144525"/>
</workbook>
</file>

<file path=xl/calcChain.xml><?xml version="1.0" encoding="utf-8"?>
<calcChain xmlns="http://schemas.openxmlformats.org/spreadsheetml/2006/main">
  <c r="K11" i="30" l="1"/>
  <c r="J11" i="30"/>
  <c r="L11" i="30" s="1"/>
  <c r="K10" i="30"/>
  <c r="J10" i="30"/>
  <c r="L10" i="30" s="1"/>
  <c r="K7" i="30" l="1"/>
  <c r="J7" i="30"/>
  <c r="L7" i="30" s="1"/>
  <c r="E13" i="30"/>
  <c r="E14" i="30" s="1"/>
  <c r="F13" i="30"/>
  <c r="F14" i="30" s="1"/>
  <c r="K8" i="30" l="1"/>
  <c r="H8" i="30"/>
  <c r="L8" i="30" s="1"/>
  <c r="K6" i="30"/>
  <c r="J6" i="30"/>
  <c r="L6" i="30" s="1"/>
  <c r="K12" i="30" l="1"/>
  <c r="J12" i="30"/>
  <c r="L12" i="30" s="1"/>
  <c r="K5" i="30"/>
  <c r="H5" i="30"/>
  <c r="L5" i="30" s="1"/>
  <c r="K9" i="30" l="1"/>
  <c r="K4" i="30"/>
  <c r="J9" i="30"/>
  <c r="L9" i="30" s="1"/>
  <c r="H4" i="30"/>
  <c r="L4" i="30" s="1"/>
  <c r="L13" i="30" l="1"/>
  <c r="L14" i="30" s="1"/>
  <c r="K13" i="30"/>
  <c r="K14" i="30" s="1"/>
</calcChain>
</file>

<file path=xl/sharedStrings.xml><?xml version="1.0" encoding="utf-8"?>
<sst xmlns="http://schemas.openxmlformats.org/spreadsheetml/2006/main" count="27" uniqueCount="25">
  <si>
    <t>Дървесен вид</t>
  </si>
  <si>
    <t>Сортимент</t>
  </si>
  <si>
    <t>Отдел и подотдел</t>
  </si>
  <si>
    <t>Техн. дървесина от средна</t>
  </si>
  <si>
    <t>Общо за подотдела</t>
  </si>
  <si>
    <t>Дърва за горене</t>
  </si>
  <si>
    <t>Обект</t>
  </si>
  <si>
    <t>Общо за Обекта</t>
  </si>
  <si>
    <t xml:space="preserve">Начална цена в лв. , пл.м3 </t>
  </si>
  <si>
    <t xml:space="preserve">Начална цена в лв., пр.м3 </t>
  </si>
  <si>
    <t xml:space="preserve">Прогнозно количество дървесина, пл.м3 </t>
  </si>
  <si>
    <t xml:space="preserve">Прогнозно количество дървесина, пр.м3  </t>
  </si>
  <si>
    <t>Трупи бичене  ≥ 30 см</t>
  </si>
  <si>
    <t>Трупи за бичене 18-29 см.</t>
  </si>
  <si>
    <t xml:space="preserve">Начална цена в EUR. , пл.м3 </t>
  </si>
  <si>
    <t xml:space="preserve">Начална цена в EUR, пр.м3 </t>
  </si>
  <si>
    <t>ОЗМ</t>
  </si>
  <si>
    <t>Техн. дървесина от дърва</t>
  </si>
  <si>
    <t>Техн. дървесина от дребна</t>
  </si>
  <si>
    <t>23 в</t>
  </si>
  <si>
    <t>бк</t>
  </si>
  <si>
    <t>брз</t>
  </si>
  <si>
    <t>яс</t>
  </si>
  <si>
    <t xml:space="preserve">Начална цена на общо прогнозно коли-чество дървеси-на, лв. без ДДС </t>
  </si>
  <si>
    <t xml:space="preserve">Начална цена на общо прогнозно коли-чество дървесина, EUR без ДДС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</si>
</sst>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Book Antiqua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62">
    <xf numFmtId="0" fontId="1" fillId="0" borderId="0" xfId="0" applyNumberFormat="1" applyFont="1" applyFill="1" applyBorder="1" applyAlignment="1" applyProtection="1">
      <alignment vertical="top"/>
    </xf>
    <xf numFmtId="2" fontId="2" fillId="0" borderId="1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1" fontId="2" fillId="0" borderId="1" xfId="0" applyNumberFormat="1" applyFont="1" applyFill="1" applyBorder="1" applyAlignment="1" applyProtection="1">
      <alignment horizontal="right" vertical="top"/>
    </xf>
    <xf numFmtId="0" fontId="2" fillId="0" borderId="1" xfId="0" applyNumberFormat="1" applyFont="1" applyFill="1" applyBorder="1" applyAlignment="1" applyProtection="1">
      <alignment horizontal="right" vertical="top"/>
    </xf>
    <xf numFmtId="2" fontId="2" fillId="0" borderId="1" xfId="0" applyNumberFormat="1" applyFont="1" applyFill="1" applyBorder="1" applyAlignment="1" applyProtection="1">
      <alignment horizontal="center" vertical="center"/>
    </xf>
    <xf numFmtId="2" fontId="2" fillId="0" borderId="5" xfId="0" applyNumberFormat="1" applyFont="1" applyFill="1" applyBorder="1" applyAlignment="1" applyProtection="1">
      <alignment horizontal="center" vertical="top"/>
    </xf>
    <xf numFmtId="0" fontId="2" fillId="0" borderId="7" xfId="0" applyNumberFormat="1" applyFont="1" applyFill="1" applyBorder="1" applyAlignment="1" applyProtection="1">
      <alignment horizontal="center" vertical="center" textRotation="255"/>
    </xf>
    <xf numFmtId="0" fontId="2" fillId="0" borderId="8" xfId="0" applyNumberFormat="1" applyFont="1" applyFill="1" applyBorder="1" applyAlignment="1" applyProtection="1">
      <alignment horizontal="center" vertical="center" textRotation="90" wrapText="1"/>
    </xf>
    <xf numFmtId="0" fontId="2" fillId="0" borderId="9" xfId="0" applyNumberFormat="1" applyFont="1" applyFill="1" applyBorder="1" applyAlignment="1" applyProtection="1">
      <alignment horizontal="center" vertical="center" textRotation="90" wrapText="1"/>
    </xf>
    <xf numFmtId="0" fontId="2" fillId="0" borderId="9" xfId="0" applyNumberFormat="1" applyFont="1" applyFill="1" applyBorder="1" applyAlignment="1" applyProtection="1">
      <alignment horizontal="center" vertical="center"/>
    </xf>
    <xf numFmtId="2" fontId="2" fillId="0" borderId="9" xfId="0" applyNumberFormat="1" applyFont="1" applyFill="1" applyBorder="1" applyAlignment="1" applyProtection="1">
      <alignment horizontal="center" vertical="center" textRotation="90" wrapText="1"/>
    </xf>
    <xf numFmtId="0" fontId="5" fillId="0" borderId="4" xfId="0" applyNumberFormat="1" applyFont="1" applyFill="1" applyBorder="1" applyAlignment="1" applyProtection="1">
      <alignment horizontal="center" vertical="center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/>
    </xf>
    <xf numFmtId="1" fontId="5" fillId="0" borderId="5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vertical="top"/>
    </xf>
    <xf numFmtId="0" fontId="2" fillId="0" borderId="11" xfId="0" applyNumberFormat="1" applyFont="1" applyFill="1" applyBorder="1" applyAlignment="1" applyProtection="1">
      <alignment horizontal="right" vertical="top"/>
    </xf>
    <xf numFmtId="1" fontId="2" fillId="0" borderId="11" xfId="0" applyNumberFormat="1" applyFont="1" applyFill="1" applyBorder="1" applyAlignment="1" applyProtection="1">
      <alignment horizontal="right" vertical="top"/>
    </xf>
    <xf numFmtId="1" fontId="3" fillId="0" borderId="10" xfId="0" applyNumberFormat="1" applyFont="1" applyFill="1" applyBorder="1" applyAlignment="1" applyProtection="1">
      <alignment vertical="top"/>
    </xf>
    <xf numFmtId="0" fontId="3" fillId="0" borderId="14" xfId="0" applyNumberFormat="1" applyFont="1" applyFill="1" applyBorder="1" applyAlignment="1" applyProtection="1">
      <alignment horizontal="left" vertical="top"/>
    </xf>
    <xf numFmtId="2" fontId="3" fillId="0" borderId="10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1" fontId="2" fillId="0" borderId="1" xfId="0" applyNumberFormat="1" applyFont="1" applyFill="1" applyBorder="1" applyAlignment="1" applyProtection="1">
      <alignment horizontal="right" vertical="top" wrapText="1"/>
    </xf>
    <xf numFmtId="2" fontId="2" fillId="0" borderId="1" xfId="0" applyNumberFormat="1" applyFont="1" applyFill="1" applyBorder="1" applyAlignment="1" applyProtection="1">
      <alignment horizontal="center" vertical="top" wrapText="1"/>
    </xf>
    <xf numFmtId="1" fontId="2" fillId="0" borderId="1" xfId="0" applyNumberFormat="1" applyFont="1" applyFill="1" applyBorder="1" applyAlignment="1" applyProtection="1">
      <alignment horizontal="center" vertical="top" wrapText="1"/>
    </xf>
    <xf numFmtId="1" fontId="3" fillId="0" borderId="5" xfId="0" applyNumberFormat="1" applyFont="1" applyFill="1" applyBorder="1" applyAlignment="1" applyProtection="1">
      <alignment horizontal="right" vertical="top"/>
    </xf>
    <xf numFmtId="2" fontId="2" fillId="0" borderId="15" xfId="0" applyNumberFormat="1" applyFont="1" applyFill="1" applyBorder="1" applyAlignment="1" applyProtection="1">
      <alignment horizontal="center" vertical="top"/>
    </xf>
    <xf numFmtId="2" fontId="3" fillId="0" borderId="6" xfId="0" applyNumberFormat="1" applyFont="1" applyFill="1" applyBorder="1" applyAlignment="1" applyProtection="1">
      <alignment vertical="top"/>
    </xf>
    <xf numFmtId="0" fontId="2" fillId="0" borderId="12" xfId="0" applyNumberFormat="1" applyFont="1" applyFill="1" applyBorder="1" applyAlignment="1" applyProtection="1">
      <alignment horizontal="left" vertical="top"/>
    </xf>
    <xf numFmtId="0" fontId="3" fillId="0" borderId="4" xfId="0" applyNumberFormat="1" applyFont="1" applyFill="1" applyBorder="1" applyAlignment="1" applyProtection="1">
      <alignment vertical="top"/>
    </xf>
    <xf numFmtId="0" fontId="2" fillId="0" borderId="17" xfId="0" applyFont="1" applyBorder="1" applyAlignment="1">
      <alignment vertical="center"/>
    </xf>
    <xf numFmtId="0" fontId="2" fillId="0" borderId="18" xfId="0" applyNumberFormat="1" applyFont="1" applyFill="1" applyBorder="1" applyAlignment="1" applyProtection="1">
      <alignment horizontal="right" vertical="center" wrapText="1"/>
    </xf>
    <xf numFmtId="1" fontId="2" fillId="0" borderId="18" xfId="0" applyNumberFormat="1" applyFont="1" applyFill="1" applyBorder="1" applyAlignment="1" applyProtection="1">
      <alignment horizontal="right" vertical="top" wrapText="1"/>
    </xf>
    <xf numFmtId="2" fontId="2" fillId="0" borderId="18" xfId="0" applyNumberFormat="1" applyFont="1" applyFill="1" applyBorder="1" applyAlignment="1" applyProtection="1">
      <alignment horizontal="center" vertical="top" wrapText="1"/>
    </xf>
    <xf numFmtId="1" fontId="2" fillId="0" borderId="18" xfId="0" applyNumberFormat="1" applyFont="1" applyFill="1" applyBorder="1" applyAlignment="1" applyProtection="1">
      <alignment horizontal="center" vertical="top" wrapText="1"/>
    </xf>
    <xf numFmtId="0" fontId="2" fillId="0" borderId="19" xfId="0" applyNumberFormat="1" applyFont="1" applyFill="1" applyBorder="1" applyAlignment="1" applyProtection="1">
      <alignment horizontal="left" vertical="top"/>
    </xf>
    <xf numFmtId="2" fontId="2" fillId="0" borderId="11" xfId="0" applyNumberFormat="1" applyFont="1" applyFill="1" applyBorder="1" applyAlignment="1" applyProtection="1">
      <alignment horizontal="center" vertical="center"/>
    </xf>
    <xf numFmtId="2" fontId="2" fillId="0" borderId="1" xfId="0" applyNumberFormat="1" applyFont="1" applyFill="1" applyBorder="1" applyAlignment="1" applyProtection="1">
      <alignment horizontal="right" vertical="top"/>
    </xf>
    <xf numFmtId="2" fontId="2" fillId="0" borderId="1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top"/>
    </xf>
    <xf numFmtId="0" fontId="2" fillId="0" borderId="21" xfId="0" applyNumberFormat="1" applyFont="1" applyFill="1" applyBorder="1" applyAlignment="1" applyProtection="1">
      <alignment horizontal="center" vertical="center"/>
    </xf>
    <xf numFmtId="2" fontId="3" fillId="0" borderId="10" xfId="0" applyNumberFormat="1" applyFont="1" applyFill="1" applyBorder="1" applyAlignment="1" applyProtection="1">
      <alignment vertical="top"/>
    </xf>
    <xf numFmtId="0" fontId="3" fillId="0" borderId="10" xfId="0" applyNumberFormat="1" applyFont="1" applyFill="1" applyBorder="1" applyAlignment="1" applyProtection="1">
      <alignment horizontal="left" vertical="top"/>
    </xf>
    <xf numFmtId="0" fontId="3" fillId="0" borderId="22" xfId="0" applyNumberFormat="1" applyFont="1" applyFill="1" applyBorder="1" applyAlignment="1" applyProtection="1">
      <alignment horizontal="left" vertical="top"/>
    </xf>
    <xf numFmtId="0" fontId="3" fillId="0" borderId="12" xfId="0" applyNumberFormat="1" applyFont="1" applyFill="1" applyBorder="1" applyAlignment="1" applyProtection="1">
      <alignment horizontal="left" vertical="top"/>
    </xf>
    <xf numFmtId="0" fontId="1" fillId="0" borderId="16" xfId="0" applyNumberFormat="1" applyFont="1" applyFill="1" applyBorder="1" applyAlignment="1" applyProtection="1">
      <alignment horizontal="right" vertical="top"/>
    </xf>
    <xf numFmtId="0" fontId="3" fillId="0" borderId="20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center" vertical="center"/>
    </xf>
    <xf numFmtId="3" fontId="4" fillId="0" borderId="20" xfId="0" applyNumberFormat="1" applyFont="1" applyFill="1" applyBorder="1" applyAlignment="1">
      <alignment horizontal="center" vertical="center" textRotation="90" wrapText="1"/>
    </xf>
    <xf numFmtId="3" fontId="4" fillId="0" borderId="2" xfId="0" applyNumberFormat="1" applyFont="1" applyFill="1" applyBorder="1" applyAlignment="1">
      <alignment horizontal="center" vertical="center" textRotation="90" wrapText="1"/>
    </xf>
    <xf numFmtId="3" fontId="4" fillId="0" borderId="3" xfId="0" applyNumberFormat="1" applyFont="1" applyFill="1" applyBorder="1" applyAlignment="1">
      <alignment horizontal="center" vertical="center" textRotation="90" wrapText="1"/>
    </xf>
    <xf numFmtId="0" fontId="5" fillId="0" borderId="6" xfId="0" applyNumberFormat="1" applyFont="1" applyFill="1" applyBorder="1" applyAlignment="1" applyProtection="1">
      <alignment vertical="top"/>
    </xf>
    <xf numFmtId="2" fontId="2" fillId="0" borderId="24" xfId="0" applyNumberFormat="1" applyFont="1" applyFill="1" applyBorder="1" applyAlignment="1" applyProtection="1">
      <alignment vertical="top"/>
    </xf>
    <xf numFmtId="2" fontId="2" fillId="0" borderId="24" xfId="0" applyNumberFormat="1" applyFont="1" applyFill="1" applyBorder="1" applyAlignment="1" applyProtection="1">
      <alignment horizontal="right" vertical="top"/>
    </xf>
    <xf numFmtId="2" fontId="3" fillId="0" borderId="25" xfId="0" applyNumberFormat="1" applyFont="1" applyFill="1" applyBorder="1" applyAlignment="1" applyProtection="1">
      <alignment vertical="top"/>
    </xf>
    <xf numFmtId="0" fontId="3" fillId="0" borderId="3" xfId="0" applyNumberFormat="1" applyFont="1" applyFill="1" applyBorder="1" applyAlignment="1" applyProtection="1">
      <alignment horizontal="center" vertical="center"/>
    </xf>
    <xf numFmtId="0" fontId="2" fillId="0" borderId="20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2" fillId="0" borderId="26" xfId="0" applyNumberFormat="1" applyFont="1" applyFill="1" applyBorder="1" applyAlignment="1" applyProtection="1">
      <alignment horizontal="center" vertical="center"/>
    </xf>
    <xf numFmtId="0" fontId="5" fillId="0" borderId="13" xfId="0" applyNumberFormat="1" applyFont="1" applyFill="1" applyBorder="1" applyAlignment="1" applyProtection="1">
      <alignment vertical="top" wrapText="1"/>
    </xf>
    <xf numFmtId="0" fontId="5" fillId="0" borderId="23" xfId="0" applyNumberFormat="1" applyFont="1" applyFill="1" applyBorder="1" applyAlignment="1" applyProtection="1">
      <alignment vertical="top" wrapText="1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tabSelected="1" workbookViewId="0">
      <selection activeCell="A2" sqref="A2:L14"/>
    </sheetView>
  </sheetViews>
  <sheetFormatPr defaultRowHeight="12.75" x14ac:dyDescent="0.2"/>
  <cols>
    <col min="1" max="1" width="2.85546875" style="2" customWidth="1"/>
    <col min="2" max="2" width="5" customWidth="1"/>
    <col min="3" max="3" width="4" customWidth="1"/>
    <col min="4" max="4" width="21.5703125" customWidth="1"/>
    <col min="5" max="5" width="4.7109375" customWidth="1"/>
    <col min="6" max="6" width="4.28515625" customWidth="1"/>
    <col min="7" max="7" width="5.85546875" customWidth="1"/>
    <col min="8" max="9" width="6.42578125" customWidth="1"/>
    <col min="10" max="10" width="5" customWidth="1"/>
    <col min="11" max="11" width="8.28515625" customWidth="1"/>
    <col min="12" max="12" width="8.5703125" customWidth="1"/>
  </cols>
  <sheetData>
    <row r="1" spans="1:15" ht="13.5" thickBot="1" x14ac:dyDescent="0.25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</row>
    <row r="2" spans="1:15" ht="116.25" customHeight="1" thickBot="1" x14ac:dyDescent="0.25">
      <c r="A2" s="7" t="s">
        <v>6</v>
      </c>
      <c r="B2" s="8" t="s">
        <v>2</v>
      </c>
      <c r="C2" s="9" t="s">
        <v>0</v>
      </c>
      <c r="D2" s="10" t="s">
        <v>1</v>
      </c>
      <c r="E2" s="9" t="s">
        <v>10</v>
      </c>
      <c r="F2" s="9" t="s">
        <v>11</v>
      </c>
      <c r="G2" s="11" t="s">
        <v>8</v>
      </c>
      <c r="H2" s="11" t="s">
        <v>14</v>
      </c>
      <c r="I2" s="11" t="s">
        <v>9</v>
      </c>
      <c r="J2" s="11" t="s">
        <v>15</v>
      </c>
      <c r="K2" s="60" t="s">
        <v>23</v>
      </c>
      <c r="L2" s="61" t="s">
        <v>24</v>
      </c>
    </row>
    <row r="3" spans="1:15" ht="12" customHeight="1" thickBot="1" x14ac:dyDescent="0.25">
      <c r="A3" s="12">
        <v>1</v>
      </c>
      <c r="B3" s="13">
        <v>2</v>
      </c>
      <c r="C3" s="13">
        <v>3</v>
      </c>
      <c r="D3" s="14">
        <v>4</v>
      </c>
      <c r="E3" s="13">
        <v>5</v>
      </c>
      <c r="F3" s="15">
        <v>6</v>
      </c>
      <c r="G3" s="15">
        <v>7</v>
      </c>
      <c r="H3" s="15">
        <v>8</v>
      </c>
      <c r="I3" s="15">
        <v>9</v>
      </c>
      <c r="J3" s="15">
        <v>10</v>
      </c>
      <c r="K3" s="16">
        <v>11</v>
      </c>
      <c r="L3" s="52">
        <v>12</v>
      </c>
    </row>
    <row r="4" spans="1:15" ht="12.75" customHeight="1" x14ac:dyDescent="0.2">
      <c r="A4" s="49">
        <v>26511</v>
      </c>
      <c r="B4" s="47" t="s">
        <v>19</v>
      </c>
      <c r="C4" s="57" t="s">
        <v>20</v>
      </c>
      <c r="D4" s="31" t="s">
        <v>12</v>
      </c>
      <c r="E4" s="32">
        <v>42</v>
      </c>
      <c r="F4" s="33"/>
      <c r="G4" s="34">
        <v>45</v>
      </c>
      <c r="H4" s="24">
        <f t="shared" ref="H4:H8" si="0">G4/1.95583</f>
        <v>23.008134653829831</v>
      </c>
      <c r="I4" s="35"/>
      <c r="J4" s="35"/>
      <c r="K4" s="39">
        <f t="shared" ref="K4:K5" si="1">E4*G4</f>
        <v>1890</v>
      </c>
      <c r="L4" s="53">
        <f>E4*H4</f>
        <v>966.34165546085296</v>
      </c>
    </row>
    <row r="5" spans="1:15" x14ac:dyDescent="0.2">
      <c r="A5" s="50"/>
      <c r="B5" s="48"/>
      <c r="C5" s="58"/>
      <c r="D5" s="36" t="s">
        <v>13</v>
      </c>
      <c r="E5" s="22">
        <v>14</v>
      </c>
      <c r="F5" s="23"/>
      <c r="G5" s="24">
        <v>45</v>
      </c>
      <c r="H5" s="24">
        <f t="shared" si="0"/>
        <v>23.008134653829831</v>
      </c>
      <c r="I5" s="25"/>
      <c r="J5" s="25"/>
      <c r="K5" s="39">
        <f t="shared" si="1"/>
        <v>630</v>
      </c>
      <c r="L5" s="53">
        <f t="shared" ref="L5" si="2">E5*H5</f>
        <v>322.11388515361762</v>
      </c>
    </row>
    <row r="6" spans="1:15" x14ac:dyDescent="0.2">
      <c r="A6" s="50"/>
      <c r="B6" s="48"/>
      <c r="C6" s="58"/>
      <c r="D6" s="36" t="s">
        <v>3</v>
      </c>
      <c r="E6" s="4">
        <v>1</v>
      </c>
      <c r="F6" s="3">
        <v>2</v>
      </c>
      <c r="G6" s="5"/>
      <c r="H6" s="5"/>
      <c r="I6" s="1">
        <v>30</v>
      </c>
      <c r="J6" s="24">
        <f>I6/1.95583</f>
        <v>15.338756435886555</v>
      </c>
      <c r="K6" s="38">
        <f>F6*I6</f>
        <v>60</v>
      </c>
      <c r="L6" s="54">
        <f>F6*J6</f>
        <v>30.677512871773111</v>
      </c>
    </row>
    <row r="7" spans="1:15" x14ac:dyDescent="0.2">
      <c r="A7" s="50"/>
      <c r="B7" s="48"/>
      <c r="C7" s="58"/>
      <c r="D7" s="36" t="s">
        <v>18</v>
      </c>
      <c r="E7" s="4">
        <v>2</v>
      </c>
      <c r="F7" s="3">
        <v>3</v>
      </c>
      <c r="G7" s="5"/>
      <c r="H7" s="5"/>
      <c r="I7" s="1">
        <v>30</v>
      </c>
      <c r="J7" s="24">
        <f>I7/1.95583</f>
        <v>15.338756435886555</v>
      </c>
      <c r="K7" s="38">
        <f>F7*I7</f>
        <v>90</v>
      </c>
      <c r="L7" s="54">
        <f>F7*J7</f>
        <v>46.01626930765967</v>
      </c>
      <c r="O7" s="40"/>
    </row>
    <row r="8" spans="1:15" x14ac:dyDescent="0.2">
      <c r="A8" s="50"/>
      <c r="B8" s="48"/>
      <c r="C8" s="58"/>
      <c r="D8" s="36" t="s">
        <v>16</v>
      </c>
      <c r="E8" s="22">
        <v>12</v>
      </c>
      <c r="F8" s="23"/>
      <c r="G8" s="24">
        <v>45</v>
      </c>
      <c r="H8" s="24">
        <f t="shared" si="0"/>
        <v>23.008134653829831</v>
      </c>
      <c r="I8" s="24"/>
      <c r="J8" s="24"/>
      <c r="K8" s="39">
        <f t="shared" ref="K8" si="3">E8*G8</f>
        <v>540</v>
      </c>
      <c r="L8" s="53">
        <f t="shared" ref="L8" si="4">E8*H8</f>
        <v>276.09761584595799</v>
      </c>
      <c r="O8" s="40"/>
    </row>
    <row r="9" spans="1:15" x14ac:dyDescent="0.2">
      <c r="A9" s="50"/>
      <c r="B9" s="48"/>
      <c r="C9" s="58"/>
      <c r="D9" s="36" t="s">
        <v>17</v>
      </c>
      <c r="E9" s="4">
        <v>10</v>
      </c>
      <c r="F9" s="3">
        <v>17</v>
      </c>
      <c r="G9" s="5"/>
      <c r="H9" s="5"/>
      <c r="I9" s="1">
        <v>30</v>
      </c>
      <c r="J9" s="24">
        <f>I9/1.95583</f>
        <v>15.338756435886555</v>
      </c>
      <c r="K9" s="38">
        <f>F9*I9</f>
        <v>510</v>
      </c>
      <c r="L9" s="54">
        <f>F9*J9</f>
        <v>260.75885941007147</v>
      </c>
    </row>
    <row r="10" spans="1:15" x14ac:dyDescent="0.2">
      <c r="A10" s="50"/>
      <c r="B10" s="48"/>
      <c r="C10" s="59"/>
      <c r="D10" s="36" t="s">
        <v>5</v>
      </c>
      <c r="E10" s="17">
        <v>90</v>
      </c>
      <c r="F10" s="18">
        <v>164</v>
      </c>
      <c r="G10" s="37"/>
      <c r="H10" s="37"/>
      <c r="I10" s="1">
        <v>30</v>
      </c>
      <c r="J10" s="24">
        <f>I10/1.95583</f>
        <v>15.338756435886555</v>
      </c>
      <c r="K10" s="38">
        <f>F10*I10</f>
        <v>4920</v>
      </c>
      <c r="L10" s="54">
        <f>F10*J10</f>
        <v>2515.5560554853951</v>
      </c>
    </row>
    <row r="11" spans="1:15" x14ac:dyDescent="0.2">
      <c r="A11" s="50"/>
      <c r="B11" s="48"/>
      <c r="C11" s="41" t="s">
        <v>21</v>
      </c>
      <c r="D11" s="36" t="s">
        <v>5</v>
      </c>
      <c r="E11" s="17">
        <v>10</v>
      </c>
      <c r="F11" s="18">
        <v>18</v>
      </c>
      <c r="G11" s="37"/>
      <c r="H11" s="37"/>
      <c r="I11" s="1">
        <v>30</v>
      </c>
      <c r="J11" s="24">
        <f>I11/1.95583</f>
        <v>15.338756435886555</v>
      </c>
      <c r="K11" s="38">
        <f>F11*I11</f>
        <v>540</v>
      </c>
      <c r="L11" s="54">
        <f>F11*J11</f>
        <v>276.09761584595799</v>
      </c>
    </row>
    <row r="12" spans="1:15" ht="13.5" thickBot="1" x14ac:dyDescent="0.25">
      <c r="A12" s="50"/>
      <c r="B12" s="56"/>
      <c r="C12" s="41" t="s">
        <v>22</v>
      </c>
      <c r="D12" s="36" t="s">
        <v>5</v>
      </c>
      <c r="E12" s="17">
        <v>1</v>
      </c>
      <c r="F12" s="18">
        <v>2</v>
      </c>
      <c r="G12" s="37"/>
      <c r="H12" s="37"/>
      <c r="I12" s="1">
        <v>30</v>
      </c>
      <c r="J12" s="24">
        <f>I12/1.95583</f>
        <v>15.338756435886555</v>
      </c>
      <c r="K12" s="38">
        <f>F12*I12</f>
        <v>60</v>
      </c>
      <c r="L12" s="54">
        <f>F12*J12</f>
        <v>30.677512871773111</v>
      </c>
    </row>
    <row r="13" spans="1:15" ht="13.5" thickBot="1" x14ac:dyDescent="0.25">
      <c r="A13" s="50"/>
      <c r="B13" s="44" t="s">
        <v>4</v>
      </c>
      <c r="C13" s="45"/>
      <c r="D13" s="29"/>
      <c r="E13" s="30">
        <f>SUM(E4:E12)</f>
        <v>182</v>
      </c>
      <c r="F13" s="26">
        <f>SUM(F4:F12)</f>
        <v>206</v>
      </c>
      <c r="G13" s="6"/>
      <c r="H13" s="6"/>
      <c r="I13" s="27"/>
      <c r="J13" s="27"/>
      <c r="K13" s="28">
        <f>SUM(K4:K12)</f>
        <v>9240</v>
      </c>
      <c r="L13" s="28">
        <f>SUM(L4:L12)</f>
        <v>4724.3369822530585</v>
      </c>
    </row>
    <row r="14" spans="1:15" ht="13.5" thickBot="1" x14ac:dyDescent="0.25">
      <c r="A14" s="51"/>
      <c r="B14" s="20" t="s">
        <v>7</v>
      </c>
      <c r="C14" s="43"/>
      <c r="D14" s="20"/>
      <c r="E14" s="19">
        <f>E13</f>
        <v>182</v>
      </c>
      <c r="F14" s="19">
        <f>F13</f>
        <v>206</v>
      </c>
      <c r="G14" s="21"/>
      <c r="H14" s="21"/>
      <c r="I14" s="21"/>
      <c r="J14" s="21"/>
      <c r="K14" s="42">
        <f>K13</f>
        <v>9240</v>
      </c>
      <c r="L14" s="55">
        <f>L13</f>
        <v>4724.3369822530585</v>
      </c>
    </row>
    <row r="15" spans="1:15" x14ac:dyDescent="0.2">
      <c r="A15"/>
    </row>
  </sheetData>
  <mergeCells count="4">
    <mergeCell ref="A1:L1"/>
    <mergeCell ref="B4:B12"/>
    <mergeCell ref="A4:A14"/>
    <mergeCell ref="C4:C10"/>
  </mergeCells>
  <pageMargins left="0.11811023622047245" right="0.11811023622047245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добив-2026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2025-11-28T09:04:36Z</cp:lastPrinted>
  <dcterms:created xsi:type="dcterms:W3CDTF">2012-01-24T13:22:39Z</dcterms:created>
  <dcterms:modified xsi:type="dcterms:W3CDTF">2025-12-01T12:32:37Z</dcterms:modified>
</cp:coreProperties>
</file>